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מכרזים\2022\45-22 עוקף לוד\לפרסום\"/>
    </mc:Choice>
  </mc:AlternateContent>
  <xr:revisionPtr revIDLastSave="0" documentId="8_{18FD4AC7-F59D-4DD9-A374-72415C51C3CC}" xr6:coauthVersionLast="47" xr6:coauthVersionMax="47" xr10:uidLastSave="{00000000-0000-0000-0000-000000000000}"/>
  <bookViews>
    <workbookView xWindow="-110" yWindow="-110" windowWidth="19420" windowHeight="10420" xr2:uid="{37129240-C111-4828-9D0C-85F52B41D05E}"/>
  </bookViews>
  <sheets>
    <sheet name="קובץ הצעת מחי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F2" i="1"/>
  <c r="F28" i="1"/>
  <c r="F29" i="1"/>
  <c r="F16" i="1" l="1"/>
  <c r="F18" i="1" l="1"/>
  <c r="F20" i="1"/>
  <c r="F21" i="1"/>
  <c r="F22" i="1"/>
  <c r="F27" i="1"/>
  <c r="F14" i="1"/>
  <c r="F15" i="1"/>
  <c r="F10" i="1"/>
  <c r="F7" i="1"/>
  <c r="F31" i="1" l="1"/>
</calcChain>
</file>

<file path=xl/sharedStrings.xml><?xml version="1.0" encoding="utf-8"?>
<sst xmlns="http://schemas.openxmlformats.org/spreadsheetml/2006/main" count="34" uniqueCount="23">
  <si>
    <t>פרק</t>
  </si>
  <si>
    <t>אחוז הנחה מוצע</t>
  </si>
  <si>
    <t>פרק 05 - עבודות איטום</t>
  </si>
  <si>
    <t>פרק 08 - מתקני חשמל ובקרה</t>
  </si>
  <si>
    <t>פרק 09 - עבודות טיח</t>
  </si>
  <si>
    <t>פרק 18 - תשתיות תקשורת</t>
  </si>
  <si>
    <t>פרק 40 - עבודות פיתוח ושיקום נופי</t>
  </si>
  <si>
    <t>פרק 41 - עבודות גינון והשקייה</t>
  </si>
  <si>
    <t>פרק 57 - מערכות ביוב ואספקת מים</t>
  </si>
  <si>
    <t>סה"כ (ללא מע"מ)</t>
  </si>
  <si>
    <t>סה"כ לאחר הנחה</t>
  </si>
  <si>
    <t>סה"כ / כמות (רלוונטי רק לפרקים הפתוחים לתמחור)</t>
  </si>
  <si>
    <t>לא נדרשת הנחה</t>
  </si>
  <si>
    <t xml:space="preserve">פרק 02 - עבודות בטון </t>
  </si>
  <si>
    <t>מספר מבנה</t>
  </si>
  <si>
    <t>פרק 19 - מסגרות חרש</t>
  </si>
  <si>
    <t xml:space="preserve">פרק 23 -  כלונסאות </t>
  </si>
  <si>
    <t>פרק 51 - עבודות סלילה / עפר</t>
  </si>
  <si>
    <t>פרק 60 - הקצבים ועבודות רג'י</t>
  </si>
  <si>
    <t>פרק 99 - חריגים</t>
  </si>
  <si>
    <t>נדרש למלא אחוז הנחה</t>
  </si>
  <si>
    <t>ניתן להקליד עד 10% תוספת לפרק</t>
  </si>
  <si>
    <t>ניתן להקליד עד 20% אחוז הנחה לפרק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</si>
</sst>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.00"/>
  </numFmts>
  <fonts count="4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0" fontId="0" fillId="0" borderId="2" xfId="0" applyNumberFormat="1" applyFill="1" applyBorder="1" applyAlignment="1" applyProtection="1">
      <alignment horizontal="center" vertical="center" wrapText="1"/>
      <protection locked="0"/>
    </xf>
    <xf numFmtId="9" fontId="0" fillId="0" borderId="2" xfId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0" fontId="0" fillId="0" borderId="2" xfId="1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wrapText="1"/>
    </xf>
    <xf numFmtId="164" fontId="0" fillId="0" borderId="1" xfId="0" applyNumberForma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wrapText="1"/>
    </xf>
    <xf numFmtId="0" fontId="0" fillId="0" borderId="4" xfId="0" applyNumberFormat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9" fontId="0" fillId="0" borderId="12" xfId="1" applyFont="1" applyBorder="1" applyAlignment="1" applyProtection="1">
      <alignment horizontal="center" vertical="center" wrapText="1"/>
      <protection locked="0"/>
    </xf>
    <xf numFmtId="9" fontId="0" fillId="0" borderId="6" xfId="1" applyFont="1" applyBorder="1" applyAlignment="1" applyProtection="1">
      <alignment horizontal="center" vertical="center" wrapText="1"/>
      <protection locked="0"/>
    </xf>
    <xf numFmtId="9" fontId="0" fillId="0" borderId="13" xfId="1" applyFont="1" applyBorder="1" applyAlignment="1" applyProtection="1">
      <alignment horizontal="center" vertical="center" wrapText="1"/>
      <protection locked="0"/>
    </xf>
    <xf numFmtId="9" fontId="0" fillId="0" borderId="7" xfId="1" applyFont="1" applyBorder="1" applyAlignment="1" applyProtection="1">
      <alignment horizontal="center" vertical="center" wrapText="1"/>
      <protection locked="0"/>
    </xf>
    <xf numFmtId="9" fontId="0" fillId="0" borderId="14" xfId="1" applyFont="1" applyBorder="1" applyAlignment="1" applyProtection="1">
      <alignment horizontal="center" vertical="center" wrapText="1"/>
      <protection locked="0"/>
    </xf>
    <xf numFmtId="9" fontId="0" fillId="0" borderId="9" xfId="1" applyFont="1" applyBorder="1" applyAlignment="1" applyProtection="1">
      <alignment horizontal="center" vertical="center" wrapText="1"/>
      <protection locked="0"/>
    </xf>
    <xf numFmtId="164" fontId="0" fillId="0" borderId="3" xfId="0" applyNumberFormat="1" applyBorder="1" applyAlignment="1" applyProtection="1">
      <alignment horizontal="center" wrapText="1"/>
    </xf>
    <xf numFmtId="164" fontId="0" fillId="0" borderId="2" xfId="0" applyNumberForma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9" fontId="0" fillId="0" borderId="10" xfId="1" applyFont="1" applyBorder="1" applyAlignment="1" applyProtection="1">
      <alignment horizontal="center" vertical="center" wrapText="1"/>
      <protection locked="0"/>
    </xf>
    <xf numFmtId="9" fontId="0" fillId="0" borderId="11" xfId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164" fontId="0" fillId="0" borderId="2" xfId="0" applyNumberFormat="1" applyFill="1" applyBorder="1" applyAlignment="1" applyProtection="1">
      <alignment horizontal="center" vertical="center" wrapText="1"/>
    </xf>
    <xf numFmtId="164" fontId="0" fillId="0" borderId="4" xfId="0" applyNumberFormat="1" applyFill="1" applyBorder="1" applyAlignment="1" applyProtection="1">
      <alignment horizontal="center" vertical="center" wrapText="1"/>
    </xf>
    <xf numFmtId="9" fontId="0" fillId="0" borderId="5" xfId="1" applyFont="1" applyBorder="1" applyAlignment="1" applyProtection="1">
      <alignment horizontal="center" vertical="center" wrapText="1"/>
      <protection locked="0"/>
    </xf>
    <xf numFmtId="9" fontId="0" fillId="0" borderId="0" xfId="1" applyFont="1" applyBorder="1" applyAlignment="1" applyProtection="1">
      <alignment horizontal="center" vertical="center" wrapText="1"/>
      <protection locked="0"/>
    </xf>
    <xf numFmtId="9" fontId="0" fillId="0" borderId="8" xfId="1" applyFont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horizontal="center" vertical="center" wrapText="1"/>
    </xf>
    <xf numFmtId="164" fontId="0" fillId="0" borderId="4" xfId="0" applyNumberForma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wrapText="1" readingOrder="2"/>
    </xf>
    <xf numFmtId="0" fontId="2" fillId="0" borderId="4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AE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87BD-5F48-4AFB-B6E0-97CB9D29DDAF}">
  <dimension ref="A1:G31"/>
  <sheetViews>
    <sheetView rightToLeft="1" tabSelected="1" zoomScale="55" zoomScaleNormal="55" workbookViewId="0">
      <selection activeCell="G2" sqref="G2"/>
    </sheetView>
  </sheetViews>
  <sheetFormatPr defaultRowHeight="14.5" x14ac:dyDescent="0.35"/>
  <cols>
    <col min="1" max="1" width="27.36328125" style="5" customWidth="1"/>
    <col min="2" max="2" width="15.90625" style="6" customWidth="1"/>
    <col min="3" max="3" width="33.08984375" style="7" customWidth="1"/>
    <col min="4" max="4" width="14.6328125" style="7" customWidth="1"/>
    <col min="5" max="5" width="14.36328125" style="6" customWidth="1"/>
    <col min="6" max="6" width="30.26953125" style="1" customWidth="1"/>
    <col min="7" max="7" width="15.90625" style="1" bestFit="1" customWidth="1"/>
    <col min="8" max="16384" width="8.7265625" style="1"/>
  </cols>
  <sheetData>
    <row r="1" spans="1:7" ht="48.5" customHeight="1" x14ac:dyDescent="0.35">
      <c r="A1" s="9" t="s">
        <v>0</v>
      </c>
      <c r="B1" s="9" t="s">
        <v>14</v>
      </c>
      <c r="C1" s="10" t="s">
        <v>11</v>
      </c>
      <c r="D1" s="24" t="s">
        <v>1</v>
      </c>
      <c r="E1" s="25"/>
      <c r="F1" s="9" t="s">
        <v>10</v>
      </c>
    </row>
    <row r="2" spans="1:7" ht="24" customHeight="1" x14ac:dyDescent="0.35">
      <c r="A2" s="50" t="s">
        <v>13</v>
      </c>
      <c r="B2" s="19">
        <v>1</v>
      </c>
      <c r="C2" s="18">
        <v>197200</v>
      </c>
      <c r="D2" s="44" t="s">
        <v>20</v>
      </c>
      <c r="E2" s="27"/>
      <c r="F2" s="47" t="e">
        <f>SUM(C2:C6)-(SUM(C2:C6)*D2)</f>
        <v>#VALUE!</v>
      </c>
    </row>
    <row r="3" spans="1:7" ht="14.5" customHeight="1" x14ac:dyDescent="0.35">
      <c r="A3" s="51"/>
      <c r="B3" s="20">
        <v>2</v>
      </c>
      <c r="C3" s="12">
        <v>3241440</v>
      </c>
      <c r="D3" s="45"/>
      <c r="E3" s="29"/>
      <c r="F3" s="48"/>
    </row>
    <row r="4" spans="1:7" x14ac:dyDescent="0.35">
      <c r="A4" s="51"/>
      <c r="B4" s="20">
        <v>3</v>
      </c>
      <c r="C4" s="12">
        <v>6378187</v>
      </c>
      <c r="D4" s="45"/>
      <c r="E4" s="29"/>
      <c r="F4" s="48"/>
    </row>
    <row r="5" spans="1:7" x14ac:dyDescent="0.35">
      <c r="A5" s="51"/>
      <c r="B5" s="13">
        <v>5</v>
      </c>
      <c r="C5" s="21">
        <v>9713102</v>
      </c>
      <c r="D5" s="45"/>
      <c r="E5" s="29"/>
      <c r="F5" s="48"/>
      <c r="G5" s="2"/>
    </row>
    <row r="6" spans="1:7" x14ac:dyDescent="0.35">
      <c r="A6" s="52"/>
      <c r="B6" s="20">
        <v>7</v>
      </c>
      <c r="C6" s="12">
        <v>1322765</v>
      </c>
      <c r="D6" s="46"/>
      <c r="E6" s="31"/>
      <c r="F6" s="49"/>
      <c r="G6" s="2"/>
    </row>
    <row r="7" spans="1:7" ht="14.5" customHeight="1" x14ac:dyDescent="0.35">
      <c r="A7" s="37" t="s">
        <v>2</v>
      </c>
      <c r="B7" s="11">
        <v>2</v>
      </c>
      <c r="C7" s="12">
        <v>271950</v>
      </c>
      <c r="D7" s="26" t="s">
        <v>20</v>
      </c>
      <c r="E7" s="27"/>
      <c r="F7" s="33" t="e">
        <f>SUM(C7:C9)-(SUM(C7:C9)*D7)</f>
        <v>#VALUE!</v>
      </c>
    </row>
    <row r="8" spans="1:7" x14ac:dyDescent="0.35">
      <c r="A8" s="37"/>
      <c r="B8" s="11">
        <v>5</v>
      </c>
      <c r="C8" s="12">
        <v>873750</v>
      </c>
      <c r="D8" s="28"/>
      <c r="E8" s="29"/>
      <c r="F8" s="34"/>
    </row>
    <row r="9" spans="1:7" x14ac:dyDescent="0.35">
      <c r="A9" s="37"/>
      <c r="B9" s="11">
        <v>7</v>
      </c>
      <c r="C9" s="12">
        <v>77400</v>
      </c>
      <c r="D9" s="30"/>
      <c r="E9" s="31"/>
      <c r="F9" s="34"/>
    </row>
    <row r="10" spans="1:7" ht="14.5" customHeight="1" x14ac:dyDescent="0.35">
      <c r="A10" s="37" t="s">
        <v>3</v>
      </c>
      <c r="B10" s="11">
        <v>1</v>
      </c>
      <c r="C10" s="12">
        <v>11158060</v>
      </c>
      <c r="D10" s="26" t="s">
        <v>20</v>
      </c>
      <c r="E10" s="27"/>
      <c r="F10" s="22" t="e">
        <f>SUM(C10:C12)-(SUM(C10:C12)*D10)</f>
        <v>#VALUE!</v>
      </c>
    </row>
    <row r="11" spans="1:7" x14ac:dyDescent="0.35">
      <c r="A11" s="37"/>
      <c r="B11" s="11">
        <v>8</v>
      </c>
      <c r="C11" s="12">
        <v>162656.5</v>
      </c>
      <c r="D11" s="28"/>
      <c r="E11" s="29"/>
      <c r="F11" s="32"/>
    </row>
    <row r="12" spans="1:7" x14ac:dyDescent="0.35">
      <c r="A12" s="37"/>
      <c r="B12" s="11">
        <v>9</v>
      </c>
      <c r="C12" s="12">
        <v>246860</v>
      </c>
      <c r="D12" s="28"/>
      <c r="E12" s="29"/>
      <c r="F12" s="32"/>
    </row>
    <row r="13" spans="1:7" x14ac:dyDescent="0.35">
      <c r="A13" s="37"/>
      <c r="B13" s="54">
        <v>10</v>
      </c>
      <c r="C13" s="12">
        <v>605495</v>
      </c>
      <c r="D13" s="30"/>
      <c r="E13" s="31"/>
      <c r="F13" s="32"/>
    </row>
    <row r="14" spans="1:7" ht="14.5" customHeight="1" x14ac:dyDescent="0.35">
      <c r="A14" s="9" t="s">
        <v>4</v>
      </c>
      <c r="B14" s="11">
        <v>1</v>
      </c>
      <c r="C14" s="12">
        <v>3491600</v>
      </c>
      <c r="D14" s="35" t="s">
        <v>20</v>
      </c>
      <c r="E14" s="36"/>
      <c r="F14" s="14" t="e">
        <f>SUM(C14:C14)-(SUM(C14:C14)*D14)</f>
        <v>#VALUE!</v>
      </c>
    </row>
    <row r="15" spans="1:7" ht="14.5" customHeight="1" x14ac:dyDescent="0.35">
      <c r="A15" s="9" t="s">
        <v>5</v>
      </c>
      <c r="B15" s="11">
        <v>1</v>
      </c>
      <c r="C15" s="12">
        <v>94955</v>
      </c>
      <c r="D15" s="35" t="s">
        <v>20</v>
      </c>
      <c r="E15" s="36"/>
      <c r="F15" s="14" t="e">
        <f>SUM(C15:C15)-(SUM(C15:C15)*D15)</f>
        <v>#VALUE!</v>
      </c>
    </row>
    <row r="16" spans="1:7" ht="14.5" customHeight="1" x14ac:dyDescent="0.35">
      <c r="A16" s="38" t="s">
        <v>15</v>
      </c>
      <c r="B16" s="11">
        <v>4</v>
      </c>
      <c r="C16" s="12">
        <v>824180</v>
      </c>
      <c r="D16" s="26" t="s">
        <v>20</v>
      </c>
      <c r="E16" s="27"/>
      <c r="F16" s="22" t="e">
        <f>SUM(C16:C17)-(SUM(C16:C17)*D16)</f>
        <v>#VALUE!</v>
      </c>
    </row>
    <row r="17" spans="1:6" ht="14.5" customHeight="1" x14ac:dyDescent="0.35">
      <c r="A17" s="53"/>
      <c r="B17" s="11">
        <v>7</v>
      </c>
      <c r="C17" s="12">
        <v>403440</v>
      </c>
      <c r="D17" s="30"/>
      <c r="E17" s="31"/>
      <c r="F17" s="32"/>
    </row>
    <row r="18" spans="1:6" ht="14.5" customHeight="1" x14ac:dyDescent="0.35">
      <c r="A18" s="37" t="s">
        <v>16</v>
      </c>
      <c r="B18" s="11">
        <v>3</v>
      </c>
      <c r="C18" s="12">
        <v>7871600</v>
      </c>
      <c r="D18" s="26" t="s">
        <v>20</v>
      </c>
      <c r="E18" s="27"/>
      <c r="F18" s="22" t="e">
        <f>SUM(C18:C19)-(SUM(C18:C19)*D18)</f>
        <v>#VALUE!</v>
      </c>
    </row>
    <row r="19" spans="1:6" x14ac:dyDescent="0.35">
      <c r="A19" s="37"/>
      <c r="B19" s="11">
        <v>5</v>
      </c>
      <c r="C19" s="12">
        <v>428400</v>
      </c>
      <c r="D19" s="30"/>
      <c r="E19" s="31"/>
      <c r="F19" s="32"/>
    </row>
    <row r="20" spans="1:6" ht="14.5" customHeight="1" x14ac:dyDescent="0.35">
      <c r="A20" s="9" t="s">
        <v>6</v>
      </c>
      <c r="B20" s="11">
        <v>1</v>
      </c>
      <c r="C20" s="12">
        <v>2170</v>
      </c>
      <c r="D20" s="35" t="s">
        <v>20</v>
      </c>
      <c r="E20" s="36"/>
      <c r="F20" s="14" t="e">
        <f>SUM(C20:C20)-(SUM(C20:C20)*D20)</f>
        <v>#VALUE!</v>
      </c>
    </row>
    <row r="21" spans="1:6" ht="14.5" customHeight="1" x14ac:dyDescent="0.35">
      <c r="A21" s="9" t="s">
        <v>7</v>
      </c>
      <c r="B21" s="11">
        <v>1</v>
      </c>
      <c r="C21" s="12">
        <v>3886110.6</v>
      </c>
      <c r="D21" s="35" t="s">
        <v>20</v>
      </c>
      <c r="E21" s="36"/>
      <c r="F21" s="14" t="e">
        <f>SUM(C21:C21)-(SUM(C21:C21)*D21)</f>
        <v>#VALUE!</v>
      </c>
    </row>
    <row r="22" spans="1:6" ht="14.5" customHeight="1" x14ac:dyDescent="0.35">
      <c r="A22" s="37" t="s">
        <v>17</v>
      </c>
      <c r="B22" s="11">
        <v>1</v>
      </c>
      <c r="C22" s="12">
        <v>56784932</v>
      </c>
      <c r="D22" s="26" t="s">
        <v>20</v>
      </c>
      <c r="E22" s="27"/>
      <c r="F22" s="22" t="e">
        <f>SUM(C22:C26)-(SUM(C22:C26)*D22)</f>
        <v>#VALUE!</v>
      </c>
    </row>
    <row r="23" spans="1:6" x14ac:dyDescent="0.35">
      <c r="A23" s="37"/>
      <c r="B23" s="11">
        <v>2</v>
      </c>
      <c r="C23" s="17">
        <v>542800</v>
      </c>
      <c r="D23" s="28"/>
      <c r="E23" s="29"/>
      <c r="F23" s="32"/>
    </row>
    <row r="24" spans="1:6" x14ac:dyDescent="0.35">
      <c r="A24" s="37"/>
      <c r="B24" s="11">
        <v>5</v>
      </c>
      <c r="C24" s="12">
        <v>648830</v>
      </c>
      <c r="D24" s="28"/>
      <c r="E24" s="29"/>
      <c r="F24" s="32"/>
    </row>
    <row r="25" spans="1:6" x14ac:dyDescent="0.35">
      <c r="A25" s="37"/>
      <c r="B25" s="11">
        <v>6</v>
      </c>
      <c r="C25" s="12">
        <v>60000</v>
      </c>
      <c r="D25" s="28"/>
      <c r="E25" s="29"/>
      <c r="F25" s="32"/>
    </row>
    <row r="26" spans="1:6" x14ac:dyDescent="0.35">
      <c r="A26" s="37"/>
      <c r="B26" s="11">
        <v>7</v>
      </c>
      <c r="C26" s="12">
        <v>257890</v>
      </c>
      <c r="D26" s="30"/>
      <c r="E26" s="31"/>
      <c r="F26" s="32"/>
    </row>
    <row r="27" spans="1:6" ht="14.5" customHeight="1" x14ac:dyDescent="0.35">
      <c r="A27" s="9" t="s">
        <v>8</v>
      </c>
      <c r="B27" s="11">
        <v>1</v>
      </c>
      <c r="C27" s="12">
        <v>687160</v>
      </c>
      <c r="D27" s="35" t="s">
        <v>20</v>
      </c>
      <c r="E27" s="36"/>
      <c r="F27" s="14" t="e">
        <f>SUM(C27:C27)-(SUM(C27:C27)*D27)</f>
        <v>#VALUE!</v>
      </c>
    </row>
    <row r="28" spans="1:6" x14ac:dyDescent="0.35">
      <c r="A28" s="9" t="s">
        <v>18</v>
      </c>
      <c r="B28" s="11">
        <v>1</v>
      </c>
      <c r="C28" s="12">
        <v>5605165.25</v>
      </c>
      <c r="D28" s="35" t="s">
        <v>12</v>
      </c>
      <c r="E28" s="36"/>
      <c r="F28" s="14">
        <f>C28</f>
        <v>5605165.25</v>
      </c>
    </row>
    <row r="29" spans="1:6" ht="43.5" x14ac:dyDescent="0.35">
      <c r="A29" s="38" t="s">
        <v>19</v>
      </c>
      <c r="B29" s="40">
        <v>1</v>
      </c>
      <c r="C29" s="42">
        <v>10991900</v>
      </c>
      <c r="D29" s="3" t="s">
        <v>21</v>
      </c>
      <c r="E29" s="4" t="s">
        <v>22</v>
      </c>
      <c r="F29" s="22">
        <f>C29+(D30*C29)-(E30*C29)</f>
        <v>10991900</v>
      </c>
    </row>
    <row r="30" spans="1:6" x14ac:dyDescent="0.35">
      <c r="A30" s="39"/>
      <c r="B30" s="41"/>
      <c r="C30" s="43"/>
      <c r="D30" s="3">
        <v>0</v>
      </c>
      <c r="E30" s="8">
        <v>0</v>
      </c>
      <c r="F30" s="23"/>
    </row>
    <row r="31" spans="1:6" x14ac:dyDescent="0.35">
      <c r="A31" s="37" t="s">
        <v>9</v>
      </c>
      <c r="B31" s="37"/>
      <c r="C31" s="15">
        <f>SUM(C2:C9)+SUM(C10:C17)+SUM(C18:C29)</f>
        <v>126829998.34999999</v>
      </c>
      <c r="D31" s="24" t="s">
        <v>10</v>
      </c>
      <c r="E31" s="25"/>
      <c r="F31" s="16" t="e">
        <f>SUM(F2:F29)</f>
        <v>#VALUE!</v>
      </c>
    </row>
  </sheetData>
  <sheetProtection algorithmName="SHA-512" hashValue="IUQYjjkkoY/OQBTm6aE7VYQTbs5yAUSRVnH3lCDKoMrwPvq2K/WsS+euEFviQI8BZDeqfDbdUVSn8w71H3RHQQ==" saltValue="azLbSewky6+d8m+huEAhVg==" spinCount="100000" sheet="1" selectLockedCells="1"/>
  <mergeCells count="31">
    <mergeCell ref="A2:A6"/>
    <mergeCell ref="A22:A26"/>
    <mergeCell ref="A7:A9"/>
    <mergeCell ref="A10:A13"/>
    <mergeCell ref="A18:A19"/>
    <mergeCell ref="A16:A17"/>
    <mergeCell ref="A31:B31"/>
    <mergeCell ref="A29:A30"/>
    <mergeCell ref="B29:B30"/>
    <mergeCell ref="D20:E20"/>
    <mergeCell ref="D21:E21"/>
    <mergeCell ref="D22:E26"/>
    <mergeCell ref="D27:E27"/>
    <mergeCell ref="D28:E28"/>
    <mergeCell ref="C29:C30"/>
    <mergeCell ref="F29:F30"/>
    <mergeCell ref="D31:E31"/>
    <mergeCell ref="D1:E1"/>
    <mergeCell ref="D7:E9"/>
    <mergeCell ref="F16:F17"/>
    <mergeCell ref="F7:F9"/>
    <mergeCell ref="F22:F26"/>
    <mergeCell ref="F18:F19"/>
    <mergeCell ref="F10:F13"/>
    <mergeCell ref="D10:E13"/>
    <mergeCell ref="D14:E14"/>
    <mergeCell ref="D15:E15"/>
    <mergeCell ref="D16:E17"/>
    <mergeCell ref="D18:E19"/>
    <mergeCell ref="D2:E6"/>
    <mergeCell ref="F2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קובץ הצעת מחיר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 Cohen</dc:creator>
  <cp:lastModifiedBy>Tal Cohen</cp:lastModifiedBy>
  <dcterms:created xsi:type="dcterms:W3CDTF">2021-03-24T06:11:39Z</dcterms:created>
  <dcterms:modified xsi:type="dcterms:W3CDTF">2022-11-14T15:56:00Z</dcterms:modified>
</cp:coreProperties>
</file>